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<sst xmlns="http://schemas.openxmlformats.org/spreadsheetml/2006/main" count="99" uniqueCount="99">
  <si>
    <t xml:space="preserve">ООО "Якутский Гормолзавод"</t>
  </si>
  <si>
    <r>
      <t xml:space="preserve">Телефоны отдела сбыта:
</t>
    </r>
    <r>
      <rPr>
        <b/>
        <sz val="18"/>
        <rFont val="Arial"/>
      </rPr>
      <t xml:space="preserve">505-717; +7(924)-564-92-16, e-mail: sbyt@ygmz.ru</t>
    </r>
  </si>
  <si>
    <t xml:space="preserve">Телефон-факс: 45-98-31</t>
  </si>
  <si>
    <t xml:space="preserve">Адрес: 677009 г. Якутск, ул. Кальвица, д.14/1</t>
  </si>
  <si>
    <t xml:space="preserve">БЕСПЛАТНАЯ ДОСТАВКА!</t>
  </si>
  <si>
    <t>Прайс-лист</t>
  </si>
  <si>
    <t xml:space="preserve">01.04.2024 г.</t>
  </si>
  <si>
    <t xml:space="preserve">Наименование продукции</t>
  </si>
  <si>
    <t xml:space="preserve">Вид упаковки</t>
  </si>
  <si>
    <t xml:space="preserve">Кол-во в упаковке</t>
  </si>
  <si>
    <t xml:space="preserve">Срок хранения</t>
  </si>
  <si>
    <t xml:space="preserve">Цена, руб. (включая НДС)</t>
  </si>
  <si>
    <t xml:space="preserve">Рекомендуемая розн. цена за шт., руб.</t>
  </si>
  <si>
    <t>Штрихкод</t>
  </si>
  <si>
    <t xml:space="preserve">за штуку</t>
  </si>
  <si>
    <t xml:space="preserve">за упаковку</t>
  </si>
  <si>
    <t xml:space="preserve">Молоко "Молочный Дождик":</t>
  </si>
  <si>
    <t xml:space="preserve">Молоко восстановленое пастеризованное 2.5% 1 л.</t>
  </si>
  <si>
    <t>полиэтил.</t>
  </si>
  <si>
    <t xml:space="preserve">3 суток</t>
  </si>
  <si>
    <t xml:space="preserve">Молоко восстановленое пастеризованное 3,2% 1 л.</t>
  </si>
  <si>
    <t xml:space="preserve">Молоко восстановленное пастеризованное 2,5%, 0,95 л.</t>
  </si>
  <si>
    <t>тетрапак</t>
  </si>
  <si>
    <t xml:space="preserve">5 суток</t>
  </si>
  <si>
    <t xml:space="preserve">Молоко восстановленное пастеризованное 3,2%, 0,95 л.</t>
  </si>
  <si>
    <t xml:space="preserve">Молоко восстановленное ультрапастер 1.5% 1 л.</t>
  </si>
  <si>
    <t xml:space="preserve">4 мес.</t>
  </si>
  <si>
    <t xml:space="preserve">Молоко восстановленное ультрапастер 2.5% 1 л.</t>
  </si>
  <si>
    <t xml:space="preserve">Молоко восстановленное ультрапастер 3.2% 1 л.</t>
  </si>
  <si>
    <t xml:space="preserve">Молоко питьевое Ультрапастер. 2,5 % 1 л.</t>
  </si>
  <si>
    <t xml:space="preserve">Молоко питьевое Ультрапастер. 3,2 % 1 л.</t>
  </si>
  <si>
    <t xml:space="preserve">Молоко питьевое Ультрапастер. 2,5 % 1 л. с крышкой</t>
  </si>
  <si>
    <t xml:space="preserve">Молоко питьевое Ультрапастер. 3,2 % 1 л. с крышкой</t>
  </si>
  <si>
    <t xml:space="preserve">Молоко восстановленное ультрапастер 1.5% 1 л. с крышкой</t>
  </si>
  <si>
    <t xml:space="preserve">Молоко восстановленное ультрапастер 2.5% 1 л. с крышкой</t>
  </si>
  <si>
    <t xml:space="preserve">Молоко восстановленное ультрапастер 3.2% 1 л. с крышкой</t>
  </si>
  <si>
    <t xml:space="preserve">Молоко восстановленное ультрапастер 4.0% 1 л. с крышкой</t>
  </si>
  <si>
    <t xml:space="preserve">Сыр "Молочный Дождик":</t>
  </si>
  <si>
    <t xml:space="preserve">Сыр мягкий "Домашний" 45%, 1 кг.</t>
  </si>
  <si>
    <t xml:space="preserve">30 суток</t>
  </si>
  <si>
    <t xml:space="preserve">Сыр п/твердый "Голландский" 45%, 1 кг.</t>
  </si>
  <si>
    <t xml:space="preserve">Сыр п/твердый "Пошехонский" 45%, 1 кг.</t>
  </si>
  <si>
    <t xml:space="preserve">Сыр п/твердый "Российский" 45%, 1 кг.</t>
  </si>
  <si>
    <t xml:space="preserve">Сыр "Кавказкий" 45% 1 кг </t>
  </si>
  <si>
    <t xml:space="preserve">10 суток</t>
  </si>
  <si>
    <t xml:space="preserve">Сыр "Моццарелла" 45% 1 кг </t>
  </si>
  <si>
    <t xml:space="preserve">Сыр плавленный 0,125 кг</t>
  </si>
  <si>
    <t xml:space="preserve">пласт. ст.</t>
  </si>
  <si>
    <t xml:space="preserve">60 суток</t>
  </si>
  <si>
    <t xml:space="preserve">Вода питьевая "Якутянка":</t>
  </si>
  <si>
    <t>,</t>
  </si>
  <si>
    <t xml:space="preserve">Вода питьевая "Якутянка" 0.5 л.</t>
  </si>
  <si>
    <t xml:space="preserve">6 мес.</t>
  </si>
  <si>
    <t xml:space="preserve">Вода питьевая "Якутянка" 1,5 л.</t>
  </si>
  <si>
    <t xml:space="preserve">Вода питьевая "Якутянка" 5 л.</t>
  </si>
  <si>
    <t xml:space="preserve">Творог "Молочный Дождик":</t>
  </si>
  <si>
    <t xml:space="preserve">Творожная паста "Малина" 4%, 0.125 кг. </t>
  </si>
  <si>
    <t xml:space="preserve">14 суток</t>
  </si>
  <si>
    <t xml:space="preserve">Творожная паста "Черника" 4%, 0.125 кг. </t>
  </si>
  <si>
    <t xml:space="preserve">Творожная паста "Банан-мороженое" 4%, 0.125 кг. </t>
  </si>
  <si>
    <t xml:space="preserve">Творожная паста "Клубника-маракуйя" 4%, 0.125 кг. </t>
  </si>
  <si>
    <t xml:space="preserve">Творог альбуминный нежный 0,150 кг</t>
  </si>
  <si>
    <t xml:space="preserve">Творог обезжиренный, 0.180 кг.</t>
  </si>
  <si>
    <t>фольга</t>
  </si>
  <si>
    <t xml:space="preserve">Творог 9%, 0.180 кг.</t>
  </si>
  <si>
    <t xml:space="preserve">Творожная масса "Курага" 8%, 0.180 кг.</t>
  </si>
  <si>
    <t xml:space="preserve">2 суток</t>
  </si>
  <si>
    <t xml:space="preserve">Творожная масса "Изюм" 8%, 0.180 кг.</t>
  </si>
  <si>
    <t xml:space="preserve">Творог 9% 1 кг. весовой</t>
  </si>
  <si>
    <t xml:space="preserve">Сыворотка"Окрошечная" 1л</t>
  </si>
  <si>
    <t xml:space="preserve">7 суток</t>
  </si>
  <si>
    <t xml:space="preserve">Йогурт "Молочный Дождик":</t>
  </si>
  <si>
    <t xml:space="preserve">Йогурт "Персик" 2.5%, 0,125 кг.</t>
  </si>
  <si>
    <t xml:space="preserve">Йогурт "Клубника" 2.5%, 0,125 кг.</t>
  </si>
  <si>
    <t xml:space="preserve">Йогурт "Вишня" 2.5%, 0,125 кг.</t>
  </si>
  <si>
    <t xml:space="preserve">Йогурт "Яблоко" 2.5%, 0,125 кг.</t>
  </si>
  <si>
    <t xml:space="preserve">Йогурт "Персик-Манго" 2.5%, 0,125 кг.</t>
  </si>
  <si>
    <t xml:space="preserve">Йогурт "Лесные ягоды" 2.5%, 0,125 кг.</t>
  </si>
  <si>
    <t xml:space="preserve">Йогурт питьевой "Персик"2,5% 0,450 кг.</t>
  </si>
  <si>
    <t xml:space="preserve">Йогурт питьевой "Вишня"2,5% 0,450 кг.</t>
  </si>
  <si>
    <t xml:space="preserve">Йогурт питьевой "Клубника" 2,5% 0,450 кг.</t>
  </si>
  <si>
    <t xml:space="preserve">Йогурт питьевой "Лесные ягоды"2,5% 0,450 кг.</t>
  </si>
  <si>
    <t xml:space="preserve">Йогурт питьевой "Брусника" 2,5% 0,450 кг.</t>
  </si>
  <si>
    <t xml:space="preserve">Йогурь питьевой "Голубика" 2,5% 0,450 кг.</t>
  </si>
  <si>
    <t xml:space="preserve">Йогурт питьевой "Банан" 2,5% 0,450 кг.</t>
  </si>
  <si>
    <t xml:space="preserve">Кисломолочная прод-я"МД":</t>
  </si>
  <si>
    <t xml:space="preserve">Бифидокефир 3.2%, 0,450 кг.</t>
  </si>
  <si>
    <t xml:space="preserve">Кефир 1%, 0,450 кг.</t>
  </si>
  <si>
    <t xml:space="preserve">Кефир 3.2%, 0,450 кг.</t>
  </si>
  <si>
    <t xml:space="preserve">Кефир 3.2%, 0,950 кг.</t>
  </si>
  <si>
    <t xml:space="preserve">Ряженка 2.5%, 0,450 кг.</t>
  </si>
  <si>
    <t xml:space="preserve">Бифацил "Б" сладкий 2.5%, 0,450 кг.</t>
  </si>
  <si>
    <t xml:space="preserve">Масло "Молочный Дождик":</t>
  </si>
  <si>
    <t xml:space="preserve">Масло сливочное 72.5%,180 г.</t>
  </si>
  <si>
    <t xml:space="preserve">Сметана "Молочный Дождик":</t>
  </si>
  <si>
    <t xml:space="preserve">Сметана 15%, 0,230 кг.</t>
  </si>
  <si>
    <t xml:space="preserve">Сметана 15%, 0,450 кг.</t>
  </si>
  <si>
    <t xml:space="preserve">Примечание: Согласно Постановлению №179п от 30.06.2015г. утвержденному Окружной администрацией г. Якутска предельный размер розничной торговой надбавки на социально-значимые продовольственные товары (молочную продукцию) составляет до 20%.</t>
  </si>
  <si>
    <t xml:space="preserve">Вся продукция без заменителя молочного жира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</si>
</sst>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\ _₽_-;\-* #,##0.00\ _₽_-;_-* &quot;-&quot;??\ _₽_-;_-@_-"/>
    <numFmt numFmtId="161" formatCode="#,##0.0"/>
  </numFmts>
  <fonts count="13">
    <font>
      <sz val="11.000000"/>
      <color theme="1"/>
      <name val="Calibri"/>
      <scheme val="minor"/>
    </font>
    <font>
      <sz val="11.000000"/>
      <name val="Calibri"/>
    </font>
    <font>
      <b/>
      <sz val="12.000000"/>
      <name val="Arial"/>
    </font>
    <font>
      <sz val="12.000000"/>
      <name val="Arial"/>
    </font>
    <font>
      <sz val="18.000000"/>
      <name val="Arial"/>
    </font>
    <font>
      <b/>
      <i/>
      <sz val="22.000000"/>
      <name val="Arial"/>
    </font>
    <font>
      <b/>
      <sz val="14.000000"/>
      <name val="Arial"/>
    </font>
    <font>
      <b/>
      <sz val="12.000000"/>
      <color indexed="65"/>
      <name val="Arial"/>
    </font>
    <font>
      <sz val="12.000000"/>
      <color indexed="65"/>
      <name val="Arial"/>
    </font>
    <font>
      <b/>
      <sz val="12.000000"/>
      <color theme="1"/>
      <name val="Arial"/>
    </font>
    <font>
      <sz val="12.000000"/>
      <color theme="1"/>
      <name val="Arial"/>
    </font>
    <font>
      <sz val="12.000000"/>
      <color indexed="2"/>
      <name val="Arial"/>
    </font>
    <font>
      <sz val="12.00000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0070C0"/>
        <bgColor indexed="56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rgb="FF0070C0"/>
        <bgColor indexed="26"/>
      </patternFill>
    </fill>
  </fills>
  <borders count="32">
    <border>
      <left style="none"/>
      <right style="none"/>
      <top style="none"/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none"/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none"/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none"/>
      <top style="none"/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160" applyNumberFormat="1" applyFont="0" applyFill="0" applyBorder="0"/>
  </cellStyleXfs>
  <cellXfs count="15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1" applyFont="1" applyAlignment="1">
      <alignment horizontal="center" vertical="center" wrapText="1"/>
    </xf>
    <xf fontId="3" fillId="2" borderId="0" numFmtId="0" xfId="1" applyFont="1" applyFill="1" applyAlignment="1">
      <alignment horizontal="center" vertical="center"/>
    </xf>
    <xf fontId="4" fillId="0" borderId="0" numFmtId="0" xfId="1" applyFont="1" applyAlignment="1">
      <alignment horizontal="center" vertical="center" wrapText="1"/>
    </xf>
    <xf fontId="3" fillId="0" borderId="0" numFmtId="0" xfId="1" applyFont="1" applyAlignment="1">
      <alignment wrapText="1"/>
    </xf>
    <xf fontId="3" fillId="0" borderId="0" numFmtId="0" xfId="1" applyFont="1" applyAlignment="1">
      <alignment horizontal="left" vertical="center" wrapText="1"/>
    </xf>
    <xf fontId="2" fillId="0" borderId="0" numFmtId="0" xfId="1" applyFont="1" applyAlignment="1">
      <alignment horizontal="center" wrapText="1"/>
    </xf>
    <xf fontId="5" fillId="0" borderId="1" numFmtId="0" xfId="1" applyFont="1" applyBorder="1" applyAlignment="1">
      <alignment horizontal="center" vertical="center"/>
    </xf>
    <xf fontId="5" fillId="0" borderId="2" numFmtId="0" xfId="1" applyFont="1" applyBorder="1" applyAlignment="1">
      <alignment horizontal="center" vertical="center"/>
    </xf>
    <xf fontId="5" fillId="0" borderId="3" numFmtId="0" xfId="1" applyFont="1" applyBorder="1" applyAlignment="1">
      <alignment horizontal="center" vertical="center"/>
    </xf>
    <xf fontId="6" fillId="3" borderId="0" numFmtId="14" xfId="1" applyNumberFormat="1" applyFont="1" applyFill="1" applyAlignment="1">
      <alignment horizontal="left" wrapText="1"/>
    </xf>
    <xf fontId="5" fillId="0" borderId="4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/>
    </xf>
    <xf fontId="5" fillId="0" borderId="6" numFmtId="0" xfId="1" applyFont="1" applyBorder="1" applyAlignment="1">
      <alignment horizontal="center" vertical="center"/>
    </xf>
    <xf fontId="2" fillId="0" borderId="7" numFmtId="0" xfId="1" applyFont="1" applyBorder="1" applyAlignment="1">
      <alignment horizontal="center" shrinkToFit="1" vertical="center" wrapText="1"/>
    </xf>
    <xf fontId="2" fillId="2" borderId="8" numFmtId="0" xfId="1" applyFont="1" applyFill="1" applyBorder="1" applyAlignment="1">
      <alignment horizontal="center" shrinkToFit="1" vertical="center" wrapText="1"/>
    </xf>
    <xf fontId="2" fillId="0" borderId="9" numFmtId="0" xfId="1" applyFont="1" applyBorder="1" applyAlignment="1">
      <alignment horizontal="center" shrinkToFit="1" vertical="center" wrapText="1"/>
    </xf>
    <xf fontId="2" fillId="0" borderId="10" numFmtId="0" xfId="1" applyFont="1" applyBorder="1" applyAlignment="1">
      <alignment horizontal="center" shrinkToFit="1" vertical="center" wrapText="1"/>
    </xf>
    <xf fontId="2" fillId="0" borderId="11" numFmtId="0" xfId="1" applyFont="1" applyBorder="1" applyAlignment="1">
      <alignment horizontal="center" shrinkToFit="1" vertical="center" wrapText="1"/>
    </xf>
    <xf fontId="2" fillId="2" borderId="12" numFmtId="0" xfId="1" applyFont="1" applyFill="1" applyBorder="1" applyAlignment="1">
      <alignment horizontal="center" vertical="center"/>
    </xf>
    <xf fontId="2" fillId="0" borderId="12" numFmtId="0" xfId="1" applyFont="1" applyBorder="1" applyAlignment="1">
      <alignment horizontal="center" shrinkToFit="1" vertical="center" wrapText="1"/>
    </xf>
    <xf fontId="2" fillId="2" borderId="13" numFmtId="0" xfId="1" applyFont="1" applyFill="1" applyBorder="1" applyAlignment="1">
      <alignment horizontal="center" shrinkToFit="1" vertical="center" wrapText="1"/>
    </xf>
    <xf fontId="2" fillId="0" borderId="3" numFmtId="0" xfId="1" applyFont="1" applyBorder="1" applyAlignment="1">
      <alignment horizontal="center" shrinkToFit="1" vertical="center" wrapText="1"/>
    </xf>
    <xf fontId="2" fillId="0" borderId="1" numFmtId="0" xfId="1" applyFont="1" applyBorder="1" applyAlignment="1">
      <alignment shrinkToFit="1" vertical="center" wrapText="1"/>
    </xf>
    <xf fontId="3" fillId="2" borderId="14" numFmtId="0" xfId="1" applyFont="1" applyFill="1" applyBorder="1" applyAlignment="1">
      <alignment horizontal="center" vertical="center"/>
    </xf>
    <xf fontId="7" fillId="4" borderId="10" numFmtId="0" xfId="1" applyFont="1" applyFill="1" applyBorder="1" applyAlignment="1">
      <alignment wrapText="1"/>
    </xf>
    <xf fontId="8" fillId="4" borderId="15" numFmtId="0" xfId="1" applyFont="1" applyFill="1" applyBorder="1"/>
    <xf fontId="8" fillId="4" borderId="10" numFmtId="0" xfId="1" applyFont="1" applyFill="1" applyBorder="1"/>
    <xf fontId="8" fillId="4" borderId="9" numFmtId="0" xfId="1" applyFont="1" applyFill="1" applyBorder="1"/>
    <xf fontId="8" fillId="4" borderId="16" numFmtId="0" xfId="1" applyFont="1" applyFill="1" applyBorder="1"/>
    <xf fontId="8" fillId="4" borderId="17" numFmtId="0" xfId="1" applyFont="1" applyFill="1" applyBorder="1"/>
    <xf fontId="8" fillId="4" borderId="10" numFmtId="0" xfId="1" applyFont="1" applyFill="1" applyBorder="1" applyAlignment="1">
      <alignment horizontal="center" vertical="center"/>
    </xf>
    <xf fontId="3" fillId="2" borderId="18" numFmtId="0" xfId="1" applyFont="1" applyFill="1" applyBorder="1" applyAlignment="1">
      <alignment wrapText="1"/>
    </xf>
    <xf fontId="3" fillId="0" borderId="18" numFmtId="0" xfId="1" applyFont="1" applyBorder="1" applyAlignment="1">
      <alignment horizontal="center"/>
    </xf>
    <xf fontId="2" fillId="0" borderId="18" numFmtId="4" xfId="1" applyNumberFormat="1" applyFont="1" applyBorder="1" applyAlignment="1">
      <alignment horizontal="center"/>
    </xf>
    <xf fontId="3" fillId="0" borderId="19" numFmtId="4" xfId="1" applyNumberFormat="1" applyFont="1" applyBorder="1" applyAlignment="1">
      <alignment horizontal="center"/>
    </xf>
    <xf fontId="3" fillId="0" borderId="20" numFmtId="161" xfId="1" applyNumberFormat="1" applyFont="1" applyBorder="1" applyAlignment="1">
      <alignment horizontal="center"/>
    </xf>
    <xf fontId="3" fillId="2" borderId="18" numFmtId="1" xfId="1" applyNumberFormat="1" applyFont="1" applyFill="1" applyBorder="1" applyAlignment="1">
      <alignment horizontal="center" vertical="center"/>
    </xf>
    <xf fontId="3" fillId="2" borderId="21" numFmtId="0" xfId="1" applyFont="1" applyFill="1" applyBorder="1" applyAlignment="1">
      <alignment wrapText="1"/>
    </xf>
    <xf fontId="3" fillId="0" borderId="21" numFmtId="0" xfId="1" applyFont="1" applyBorder="1" applyAlignment="1">
      <alignment horizontal="center"/>
    </xf>
    <xf fontId="2" fillId="0" borderId="21" numFmtId="4" xfId="1" applyNumberFormat="1" applyFont="1" applyBorder="1" applyAlignment="1">
      <alignment horizontal="center"/>
    </xf>
    <xf fontId="3" fillId="5" borderId="21" numFmtId="1" xfId="1" applyNumberFormat="1" applyFont="1" applyFill="1" applyBorder="1" applyAlignment="1">
      <alignment horizontal="center" vertical="center"/>
    </xf>
    <xf fontId="3" fillId="6" borderId="21" numFmtId="0" xfId="1" applyFont="1" applyFill="1" applyBorder="1" applyAlignment="1">
      <alignment wrapText="1"/>
    </xf>
    <xf fontId="3" fillId="6" borderId="21" numFmtId="0" xfId="1" applyFont="1" applyFill="1" applyBorder="1" applyAlignment="1">
      <alignment horizontal="center"/>
    </xf>
    <xf fontId="9" fillId="6" borderId="21" numFmtId="4" xfId="1" applyNumberFormat="1" applyFont="1" applyFill="1" applyBorder="1" applyAlignment="1">
      <alignment horizontal="center"/>
    </xf>
    <xf fontId="3" fillId="5" borderId="21" numFmtId="0" xfId="1" applyFont="1" applyFill="1" applyBorder="1" applyAlignment="1">
      <alignment wrapText="1"/>
    </xf>
    <xf fontId="3" fillId="5" borderId="21" numFmtId="0" xfId="1" applyFont="1" applyFill="1" applyBorder="1" applyAlignment="1">
      <alignment horizontal="center"/>
    </xf>
    <xf fontId="2" fillId="5" borderId="21" numFmtId="4" xfId="1" applyNumberFormat="1" applyFont="1" applyFill="1" applyBorder="1" applyAlignment="1">
      <alignment horizontal="center"/>
    </xf>
    <xf fontId="3" fillId="6" borderId="21" numFmtId="1" xfId="1" applyNumberFormat="1" applyFont="1" applyFill="1" applyBorder="1" applyAlignment="1">
      <alignment horizontal="center" vertical="center"/>
    </xf>
    <xf fontId="3" fillId="0" borderId="21" numFmtId="0" xfId="1" applyFont="1" applyBorder="1" applyAlignment="1">
      <alignment wrapText="1"/>
    </xf>
    <xf fontId="0" fillId="0" borderId="0" numFmtId="0" xfId="0"/>
    <xf fontId="3" fillId="2" borderId="21" numFmtId="0" xfId="1" applyFont="1" applyFill="1" applyBorder="1" applyAlignment="1">
      <alignment horizontal="center"/>
    </xf>
    <xf fontId="2" fillId="2" borderId="21" numFmtId="4" xfId="1" applyNumberFormat="1" applyFont="1" applyFill="1" applyBorder="1" applyAlignment="1">
      <alignment horizontal="center"/>
    </xf>
    <xf fontId="3" fillId="7" borderId="21" numFmtId="1" xfId="1" applyNumberFormat="1" applyFont="1" applyFill="1" applyBorder="1" applyAlignment="1">
      <alignment horizontal="center" vertical="center"/>
    </xf>
    <xf fontId="3" fillId="2" borderId="22" numFmtId="0" xfId="1" applyFont="1" applyFill="1" applyBorder="1" applyAlignment="1">
      <alignment wrapText="1"/>
    </xf>
    <xf fontId="3" fillId="2" borderId="23" numFmtId="0" xfId="1" applyFont="1" applyFill="1" applyBorder="1" applyAlignment="1">
      <alignment horizontal="center"/>
    </xf>
    <xf fontId="3" fillId="2" borderId="22" numFmtId="0" xfId="1" applyFont="1" applyFill="1" applyBorder="1" applyAlignment="1">
      <alignment horizontal="center"/>
    </xf>
    <xf fontId="2" fillId="2" borderId="22" numFmtId="4" xfId="1" applyNumberFormat="1" applyFont="1" applyFill="1" applyBorder="1" applyAlignment="1">
      <alignment horizontal="center"/>
    </xf>
    <xf fontId="3" fillId="7" borderId="22" numFmtId="1" xfId="1" applyNumberFormat="1" applyFont="1" applyFill="1" applyBorder="1" applyAlignment="1">
      <alignment horizontal="center" vertical="center"/>
    </xf>
    <xf fontId="8" fillId="4" borderId="22" numFmtId="0" xfId="1" applyFont="1" applyFill="1" applyBorder="1"/>
    <xf fontId="7" fillId="4" borderId="10" numFmtId="0" xfId="1" applyFont="1" applyFill="1" applyBorder="1"/>
    <xf fontId="8" fillId="4" borderId="10" numFmtId="161" xfId="1" applyNumberFormat="1" applyFont="1" applyFill="1" applyBorder="1"/>
    <xf fontId="8" fillId="4" borderId="10" numFmtId="161" xfId="1" applyNumberFormat="1" applyFont="1" applyFill="1" applyBorder="1" applyAlignment="1">
      <alignment horizontal="center" vertical="center"/>
    </xf>
    <xf fontId="3" fillId="2" borderId="18" numFmtId="0" xfId="1" applyFont="1" applyFill="1" applyBorder="1" applyAlignment="1">
      <alignment horizontal="center"/>
    </xf>
    <xf fontId="2" fillId="2" borderId="18" numFmtId="4" xfId="1" applyNumberFormat="1" applyFont="1" applyFill="1" applyBorder="1" applyAlignment="1">
      <alignment horizontal="center"/>
    </xf>
    <xf fontId="3" fillId="2" borderId="19" numFmtId="4" xfId="1" applyNumberFormat="1" applyFont="1" applyFill="1" applyBorder="1" applyAlignment="1">
      <alignment horizontal="center"/>
    </xf>
    <xf fontId="3" fillId="2" borderId="18" numFmtId="161" xfId="1" applyNumberFormat="1" applyFont="1" applyFill="1" applyBorder="1" applyAlignment="1">
      <alignment horizontal="center"/>
    </xf>
    <xf fontId="3" fillId="2" borderId="24" numFmtId="4" xfId="1" applyNumberFormat="1" applyFont="1" applyFill="1" applyBorder="1" applyAlignment="1">
      <alignment horizontal="center"/>
    </xf>
    <xf fontId="3" fillId="2" borderId="21" numFmtId="1" xfId="1" applyNumberFormat="1" applyFont="1" applyFill="1" applyBorder="1" applyAlignment="1">
      <alignment horizontal="center" vertical="center"/>
    </xf>
    <xf fontId="3" fillId="2" borderId="25" numFmtId="0" xfId="1" applyFont="1" applyFill="1" applyBorder="1" applyAlignment="1">
      <alignment wrapText="1"/>
    </xf>
    <xf fontId="3" fillId="2" borderId="25" numFmtId="0" xfId="1" applyFont="1" applyFill="1" applyBorder="1" applyAlignment="1">
      <alignment horizontal="center"/>
    </xf>
    <xf fontId="2" fillId="2" borderId="25" numFmtId="4" xfId="1" applyNumberFormat="1" applyFont="1" applyFill="1" applyBorder="1" applyAlignment="1">
      <alignment horizontal="center"/>
    </xf>
    <xf fontId="3" fillId="2" borderId="13" numFmtId="4" xfId="1" applyNumberFormat="1" applyFont="1" applyFill="1" applyBorder="1" applyAlignment="1">
      <alignment horizontal="center"/>
    </xf>
    <xf fontId="3" fillId="2" borderId="25" numFmtId="1" xfId="1" applyNumberFormat="1" applyFont="1" applyFill="1" applyBorder="1" applyAlignment="1">
      <alignment horizontal="center" vertical="center"/>
    </xf>
    <xf fontId="3" fillId="6" borderId="25" numFmtId="0" xfId="1" applyFont="1" applyFill="1" applyBorder="1" applyAlignment="1">
      <alignment wrapText="1"/>
    </xf>
    <xf fontId="3" fillId="6" borderId="25" numFmtId="0" xfId="1" applyFont="1" applyFill="1" applyBorder="1" applyAlignment="1">
      <alignment horizontal="center"/>
    </xf>
    <xf fontId="2" fillId="6" borderId="25" numFmtId="4" xfId="1" applyNumberFormat="1" applyFont="1" applyFill="1" applyBorder="1" applyAlignment="1">
      <alignment horizontal="center"/>
    </xf>
    <xf fontId="3" fillId="6" borderId="13" numFmtId="4" xfId="1" applyNumberFormat="1" applyFont="1" applyFill="1" applyBorder="1" applyAlignment="1">
      <alignment horizontal="center"/>
    </xf>
    <xf fontId="3" fillId="6" borderId="25" numFmtId="1" xfId="1" applyNumberFormat="1" applyFont="1" applyFill="1" applyBorder="1" applyAlignment="1">
      <alignment horizontal="center" vertical="center"/>
    </xf>
    <xf fontId="3" fillId="0" borderId="18" numFmtId="0" xfId="1" applyFont="1" applyBorder="1" applyAlignment="1">
      <alignment wrapText="1"/>
    </xf>
    <xf fontId="3" fillId="0" borderId="18" numFmtId="161" xfId="1" applyNumberFormat="1" applyFont="1" applyBorder="1" applyAlignment="1">
      <alignment horizontal="center"/>
    </xf>
    <xf fontId="3" fillId="5" borderId="18" numFmtId="1" xfId="1" applyNumberFormat="1" applyFont="1" applyFill="1" applyBorder="1" applyAlignment="1">
      <alignment horizontal="center" vertical="center"/>
    </xf>
    <xf fontId="10" fillId="6" borderId="21" numFmtId="0" xfId="1" applyFont="1" applyFill="1" applyBorder="1" applyAlignment="1">
      <alignment wrapText="1"/>
    </xf>
    <xf fontId="11" fillId="6" borderId="21" numFmtId="0" xfId="1" applyFont="1" applyFill="1" applyBorder="1" applyAlignment="1">
      <alignment horizontal="center"/>
    </xf>
    <xf fontId="10" fillId="6" borderId="21" numFmtId="0" xfId="1" applyFont="1" applyFill="1" applyBorder="1" applyAlignment="1">
      <alignment horizontal="center"/>
    </xf>
    <xf fontId="10" fillId="6" borderId="24" numFmtId="4" xfId="1" applyNumberFormat="1" applyFont="1" applyFill="1" applyBorder="1" applyAlignment="1">
      <alignment horizontal="center"/>
    </xf>
    <xf fontId="3" fillId="5" borderId="25" numFmtId="1" xfId="1" applyNumberFormat="1" applyFont="1" applyFill="1" applyBorder="1" applyAlignment="1">
      <alignment horizontal="center" vertical="center"/>
    </xf>
    <xf fontId="3" fillId="0" borderId="24" numFmtId="4" xfId="1" applyNumberFormat="1" applyFont="1" applyBorder="1" applyAlignment="1">
      <alignment horizontal="center"/>
    </xf>
    <xf fontId="2" fillId="6" borderId="21" numFmtId="4" xfId="1" applyNumberFormat="1" applyFont="1" applyFill="1" applyBorder="1" applyAlignment="1">
      <alignment horizontal="center"/>
    </xf>
    <xf fontId="3" fillId="6" borderId="24" numFmtId="4" xfId="1" applyNumberFormat="1" applyFont="1" applyFill="1" applyBorder="1" applyAlignment="1">
      <alignment horizontal="center"/>
    </xf>
    <xf fontId="3" fillId="0" borderId="25" numFmtId="0" xfId="1" applyFont="1" applyBorder="1" applyAlignment="1">
      <alignment wrapText="1"/>
    </xf>
    <xf fontId="3" fillId="0" borderId="25" numFmtId="0" xfId="1" applyFont="1" applyBorder="1" applyAlignment="1">
      <alignment horizontal="center"/>
    </xf>
    <xf fontId="2" fillId="0" borderId="25" numFmtId="4" xfId="1" applyNumberFormat="1" applyFont="1" applyBorder="1" applyAlignment="1">
      <alignment horizontal="center"/>
    </xf>
    <xf fontId="3" fillId="0" borderId="13" numFmtId="4" xfId="1" applyNumberFormat="1" applyFont="1" applyBorder="1" applyAlignment="1">
      <alignment horizontal="center"/>
    </xf>
    <xf fontId="3" fillId="0" borderId="23" numFmtId="0" xfId="1" applyFont="1" applyBorder="1" applyAlignment="1">
      <alignment wrapText="1"/>
    </xf>
    <xf fontId="3" fillId="0" borderId="23" numFmtId="0" xfId="1" applyFont="1" applyBorder="1" applyAlignment="1">
      <alignment horizontal="center"/>
    </xf>
    <xf fontId="2" fillId="0" borderId="23" numFmtId="4" xfId="1" applyNumberFormat="1" applyFont="1" applyBorder="1" applyAlignment="1">
      <alignment horizontal="center"/>
    </xf>
    <xf fontId="3" fillId="0" borderId="26" numFmtId="4" xfId="1" applyNumberFormat="1" applyFont="1" applyBorder="1" applyAlignment="1">
      <alignment horizontal="center"/>
    </xf>
    <xf fontId="3" fillId="5" borderId="23" numFmtId="1" xfId="1" applyNumberFormat="1" applyFont="1" applyFill="1" applyBorder="1" applyAlignment="1">
      <alignment horizontal="center" vertical="center"/>
    </xf>
    <xf fontId="3" fillId="0" borderId="27" numFmtId="4" xfId="1" applyNumberFormat="1" applyFont="1" applyBorder="1" applyAlignment="1">
      <alignment horizontal="center"/>
    </xf>
    <xf fontId="3" fillId="0" borderId="14" numFmtId="161" xfId="1" applyNumberFormat="1" applyFont="1" applyBorder="1" applyAlignment="1">
      <alignment horizontal="center"/>
    </xf>
    <xf fontId="3" fillId="6" borderId="28" numFmtId="0" xfId="1" applyFont="1" applyFill="1" applyBorder="1" applyAlignment="1">
      <alignment wrapText="1"/>
    </xf>
    <xf fontId="3" fillId="6" borderId="28" numFmtId="0" xfId="1" applyFont="1" applyFill="1" applyBorder="1" applyAlignment="1">
      <alignment horizontal="center"/>
    </xf>
    <xf fontId="2" fillId="6" borderId="28" numFmtId="4" xfId="1" applyNumberFormat="1" applyFont="1" applyFill="1" applyBorder="1" applyAlignment="1">
      <alignment horizontal="center"/>
    </xf>
    <xf fontId="3" fillId="0" borderId="28" numFmtId="4" xfId="1" applyNumberFormat="1" applyFont="1" applyBorder="1" applyAlignment="1">
      <alignment horizontal="center"/>
    </xf>
    <xf fontId="3" fillId="0" borderId="28" numFmtId="161" xfId="1" applyNumberFormat="1" applyFont="1" applyBorder="1" applyAlignment="1">
      <alignment horizontal="center"/>
    </xf>
    <xf fontId="3" fillId="6" borderId="28" numFmtId="1" xfId="1" applyNumberFormat="1" applyFont="1" applyFill="1" applyBorder="1" applyAlignment="1">
      <alignment horizontal="center" vertical="center"/>
    </xf>
    <xf fontId="3" fillId="6" borderId="29" numFmtId="0" xfId="1" applyFont="1" applyFill="1" applyBorder="1" applyAlignment="1">
      <alignment wrapText="1"/>
    </xf>
    <xf fontId="3" fillId="6" borderId="29" numFmtId="0" xfId="1" applyFont="1" applyFill="1" applyBorder="1" applyAlignment="1">
      <alignment horizontal="center"/>
    </xf>
    <xf fontId="2" fillId="6" borderId="29" numFmtId="4" xfId="1" applyNumberFormat="1" applyFont="1" applyFill="1" applyBorder="1" applyAlignment="1">
      <alignment horizontal="center"/>
    </xf>
    <xf fontId="3" fillId="0" borderId="29" numFmtId="4" xfId="1" applyNumberFormat="1" applyFont="1" applyBorder="1" applyAlignment="1">
      <alignment horizontal="center"/>
    </xf>
    <xf fontId="3" fillId="0" borderId="29" numFmtId="161" xfId="1" applyNumberFormat="1" applyFont="1" applyBorder="1" applyAlignment="1">
      <alignment horizontal="center"/>
    </xf>
    <xf fontId="3" fillId="6" borderId="29" numFmtId="1" xfId="1" applyNumberFormat="1" applyFont="1" applyFill="1" applyBorder="1" applyAlignment="1">
      <alignment horizontal="center" vertical="center"/>
    </xf>
    <xf fontId="7" fillId="4" borderId="22" numFmtId="0" xfId="1" applyFont="1" applyFill="1" applyBorder="1" applyAlignment="1">
      <alignment wrapText="1"/>
    </xf>
    <xf fontId="7" fillId="4" borderId="22" numFmtId="0" xfId="1" applyFont="1" applyFill="1" applyBorder="1"/>
    <xf fontId="8" fillId="4" borderId="6" numFmtId="0" xfId="1" applyFont="1" applyFill="1" applyBorder="1"/>
    <xf fontId="8" fillId="4" borderId="22" numFmtId="161" xfId="1" applyNumberFormat="1" applyFont="1" applyFill="1" applyBorder="1"/>
    <xf fontId="8" fillId="4" borderId="22" numFmtId="161" xfId="1" applyNumberFormat="1" applyFont="1" applyFill="1" applyBorder="1" applyAlignment="1">
      <alignment horizontal="center" vertical="center"/>
    </xf>
    <xf fontId="3" fillId="5" borderId="18" numFmtId="0" xfId="1" applyFont="1" applyFill="1" applyBorder="1" applyAlignment="1">
      <alignment wrapText="1"/>
    </xf>
    <xf fontId="3" fillId="5" borderId="18" numFmtId="0" xfId="1" applyFont="1" applyFill="1" applyBorder="1" applyAlignment="1">
      <alignment horizontal="center"/>
    </xf>
    <xf fontId="2" fillId="5" borderId="18" numFmtId="4" xfId="1" applyNumberFormat="1" applyFont="1" applyFill="1" applyBorder="1" applyAlignment="1">
      <alignment horizontal="center"/>
    </xf>
    <xf fontId="3" fillId="5" borderId="19" numFmtId="4" xfId="1" applyNumberFormat="1" applyFont="1" applyFill="1" applyBorder="1" applyAlignment="1">
      <alignment horizontal="center"/>
    </xf>
    <xf fontId="3" fillId="5" borderId="18" numFmtId="161" xfId="1" applyNumberFormat="1" applyFont="1" applyFill="1" applyBorder="1" applyAlignment="1">
      <alignment horizontal="center"/>
    </xf>
    <xf fontId="3" fillId="5" borderId="25" numFmtId="0" xfId="1" applyFont="1" applyFill="1" applyBorder="1" applyAlignment="1">
      <alignment wrapText="1"/>
    </xf>
    <xf fontId="3" fillId="5" borderId="25" numFmtId="0" xfId="1" applyFont="1" applyFill="1" applyBorder="1" applyAlignment="1">
      <alignment horizontal="center"/>
    </xf>
    <xf fontId="2" fillId="5" borderId="25" numFmtId="4" xfId="1" applyNumberFormat="1" applyFont="1" applyFill="1" applyBorder="1" applyAlignment="1">
      <alignment horizontal="center"/>
    </xf>
    <xf fontId="3" fillId="5" borderId="14" numFmtId="161" xfId="1" applyNumberFormat="1" applyFont="1" applyFill="1" applyBorder="1" applyAlignment="1">
      <alignment horizontal="center"/>
    </xf>
    <xf fontId="7" fillId="4" borderId="7" numFmtId="0" xfId="1" applyFont="1" applyFill="1" applyBorder="1" applyAlignment="1">
      <alignment wrapText="1"/>
    </xf>
    <xf fontId="8" fillId="4" borderId="12" numFmtId="0" xfId="1" applyFont="1" applyFill="1" applyBorder="1"/>
    <xf fontId="7" fillId="4" borderId="12" numFmtId="0" xfId="1" applyFont="1" applyFill="1" applyBorder="1"/>
    <xf fontId="3" fillId="8" borderId="10" numFmtId="161" xfId="1" applyNumberFormat="1" applyFont="1" applyFill="1" applyBorder="1" applyAlignment="1">
      <alignment horizontal="center"/>
    </xf>
    <xf fontId="8" fillId="4" borderId="12" numFmtId="161" xfId="1" applyNumberFormat="1" applyFont="1" applyFill="1" applyBorder="1" applyAlignment="1">
      <alignment horizontal="center" vertical="center"/>
    </xf>
    <xf fontId="3" fillId="7" borderId="21" numFmtId="0" xfId="1" applyFont="1" applyFill="1" applyBorder="1" applyAlignment="1">
      <alignment wrapText="1"/>
    </xf>
    <xf fontId="3" fillId="7" borderId="21" numFmtId="0" xfId="1" applyFont="1" applyFill="1" applyBorder="1" applyAlignment="1">
      <alignment horizontal="center"/>
    </xf>
    <xf fontId="2" fillId="7" borderId="21" numFmtId="4" xfId="1" applyNumberFormat="1" applyFont="1" applyFill="1" applyBorder="1" applyAlignment="1">
      <alignment horizontal="center"/>
    </xf>
    <xf fontId="3" fillId="5" borderId="13" numFmtId="4" xfId="1" applyNumberFormat="1" applyFont="1" applyFill="1" applyBorder="1" applyAlignment="1">
      <alignment horizontal="center"/>
    </xf>
    <xf fontId="3" fillId="0" borderId="14" numFmtId="0" xfId="1" applyFont="1" applyBorder="1" applyAlignment="1">
      <alignment wrapText="1"/>
    </xf>
    <xf fontId="3" fillId="0" borderId="14" numFmtId="0" xfId="1" applyFont="1" applyBorder="1" applyAlignment="1">
      <alignment horizontal="center"/>
    </xf>
    <xf fontId="2" fillId="0" borderId="14" numFmtId="4" xfId="1" applyNumberFormat="1" applyFont="1" applyBorder="1" applyAlignment="1">
      <alignment horizontal="center"/>
    </xf>
    <xf fontId="3" fillId="5" borderId="14" numFmtId="1" xfId="1" applyNumberFormat="1" applyFont="1" applyFill="1" applyBorder="1" applyAlignment="1">
      <alignment horizontal="center" vertical="center"/>
    </xf>
    <xf fontId="3" fillId="0" borderId="12" numFmtId="0" xfId="1" applyFont="1" applyBorder="1" applyAlignment="1">
      <alignment wrapText="1"/>
    </xf>
    <xf fontId="3" fillId="0" borderId="12" numFmtId="0" xfId="1" applyFont="1" applyBorder="1" applyAlignment="1">
      <alignment horizontal="center"/>
    </xf>
    <xf fontId="2" fillId="0" borderId="12" numFmtId="4" xfId="1" applyNumberFormat="1" applyFont="1" applyBorder="1" applyAlignment="1">
      <alignment horizontal="center"/>
    </xf>
    <xf fontId="3" fillId="0" borderId="3" numFmtId="4" xfId="1" applyNumberFormat="1" applyFont="1" applyBorder="1" applyAlignment="1">
      <alignment horizontal="center"/>
    </xf>
    <xf fontId="3" fillId="0" borderId="12" numFmtId="161" xfId="1" applyNumberFormat="1" applyFont="1" applyBorder="1" applyAlignment="1">
      <alignment horizontal="center"/>
    </xf>
    <xf fontId="3" fillId="5" borderId="12" numFmtId="1" xfId="1" applyNumberFormat="1" applyFont="1" applyFill="1" applyBorder="1" applyAlignment="1">
      <alignment horizontal="center" vertical="center"/>
    </xf>
    <xf fontId="3" fillId="5" borderId="30" numFmtId="0" xfId="1" applyFont="1" applyFill="1" applyBorder="1" applyAlignment="1">
      <alignment wrapText="1"/>
    </xf>
    <xf fontId="3" fillId="5" borderId="29" numFmtId="0" xfId="1" applyFont="1" applyFill="1" applyBorder="1" applyAlignment="1">
      <alignment horizontal="center"/>
    </xf>
    <xf fontId="2" fillId="5" borderId="29" numFmtId="4" xfId="1" applyNumberFormat="1" applyFont="1" applyFill="1" applyBorder="1" applyAlignment="1">
      <alignment horizontal="center"/>
    </xf>
    <xf fontId="3" fillId="5" borderId="31" numFmtId="1" xfId="2" applyNumberFormat="1" applyFont="1" applyFill="1" applyBorder="1" applyAlignment="1">
      <alignment horizontal="center" vertical="center"/>
    </xf>
    <xf fontId="12" fillId="0" borderId="0" numFmtId="0" xfId="0" applyFont="1"/>
    <xf fontId="12" fillId="2" borderId="0" numFmtId="0" xfId="0" applyFont="1" applyFill="1" applyAlignment="1">
      <alignment horizontal="center" vertical="center"/>
    </xf>
    <xf fontId="9" fillId="0" borderId="0" numFmt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6</xdr:col>
      <xdr:colOff>571498</xdr:colOff>
      <xdr:row>0</xdr:row>
      <xdr:rowOff>204110</xdr:rowOff>
    </xdr:from>
    <xdr:to>
      <xdr:col>7</xdr:col>
      <xdr:colOff>792940</xdr:colOff>
      <xdr:row>4</xdr:row>
      <xdr:rowOff>136074</xdr:rowOff>
    </xdr:to>
    <xdr:pic>
      <xdr:nvPicPr>
        <xdr:cNvPr id="6" name="Рисунок 5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10164534" y="204110"/>
          <a:ext cx="1350835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0</xdr:row>
      <xdr:rowOff>54428</xdr:rowOff>
    </xdr:from>
    <xdr:to>
      <xdr:col>6</xdr:col>
      <xdr:colOff>544283</xdr:colOff>
      <xdr:row>5</xdr:row>
      <xdr:rowOff>176892</xdr:rowOff>
    </xdr:to>
    <xdr:pic>
      <xdr:nvPicPr>
        <xdr:cNvPr id="7" name="Рисунок 6"/>
        <xdr:cNvPicPr>
          <a:picLocks noChangeAspect="1"/>
        </xdr:cNvPicPr>
      </xdr:nvPicPr>
      <xdr:blipFill>
        <a:blip r:embed="rId2"/>
        <a:srcRect l="0" t="22951" r="-96" b="25546"/>
        <a:stretch/>
      </xdr:blipFill>
      <xdr:spPr bwMode="auto">
        <a:xfrm>
          <a:off x="5388428" y="54428"/>
          <a:ext cx="4748891" cy="1728107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G76" activeCellId="0" sqref="G76"/>
    </sheetView>
  </sheetViews>
  <sheetFormatPr defaultRowHeight="14.25"/>
  <cols>
    <col customWidth="1" min="1" max="1" width="76.42578125"/>
    <col customWidth="1" min="2" max="2" width="16.7109375"/>
    <col customWidth="1" min="3" max="3" width="10.42578125"/>
    <col customWidth="1" min="4" max="4" width="12.5703125"/>
    <col customWidth="1" min="5" max="5" width="13.5703125"/>
    <col customWidth="1" min="6" max="6" width="13.85546875"/>
    <col customWidth="1" min="7" max="7" width="17"/>
    <col customWidth="1" min="8" max="8" style="1" width="22.5703125"/>
    <col customWidth="1" hidden="1" min="9" max="9" width="9.140625"/>
  </cols>
  <sheetData>
    <row r="1" ht="18" customHeight="1">
      <c r="A1" s="2" t="s">
        <v>0</v>
      </c>
      <c r="B1" s="3"/>
      <c r="C1" s="3"/>
      <c r="D1" s="3"/>
      <c r="E1" s="3"/>
      <c r="F1" s="3"/>
      <c r="G1" s="3"/>
      <c r="H1" s="3"/>
    </row>
    <row r="2" ht="60.75" customHeight="1">
      <c r="A2" s="4" t="s">
        <v>1</v>
      </c>
      <c r="B2" s="3"/>
      <c r="C2" s="3"/>
      <c r="D2" s="3"/>
      <c r="E2" s="3"/>
      <c r="F2" s="3"/>
      <c r="G2" s="3"/>
      <c r="H2" s="3"/>
    </row>
    <row r="3" ht="15.75" customHeight="1">
      <c r="A3" s="4"/>
      <c r="B3" s="3"/>
      <c r="C3" s="3"/>
      <c r="D3" s="3"/>
      <c r="E3" s="3"/>
      <c r="F3" s="3"/>
      <c r="G3" s="3"/>
      <c r="H3" s="3"/>
    </row>
    <row r="4" ht="15">
      <c r="A4" s="4"/>
      <c r="B4" s="3"/>
      <c r="C4" s="3"/>
      <c r="D4" s="3"/>
      <c r="E4" s="3"/>
      <c r="F4" s="3"/>
      <c r="G4" s="3"/>
      <c r="H4" s="3"/>
    </row>
    <row r="5" ht="15">
      <c r="A5" s="5" t="s">
        <v>2</v>
      </c>
      <c r="B5" s="3"/>
      <c r="C5" s="3"/>
      <c r="D5" s="3"/>
      <c r="E5" s="3"/>
      <c r="F5" s="3"/>
      <c r="G5" s="3"/>
      <c r="H5" s="3"/>
    </row>
    <row r="6" ht="15">
      <c r="A6" s="6" t="s">
        <v>3</v>
      </c>
      <c r="B6" s="3"/>
      <c r="C6" s="3"/>
      <c r="D6" s="3"/>
      <c r="E6" s="3"/>
      <c r="F6" s="3"/>
      <c r="G6" s="3"/>
      <c r="H6" s="3"/>
    </row>
    <row r="7" ht="15.75" customHeight="1">
      <c r="A7" s="7" t="s">
        <v>4</v>
      </c>
      <c r="B7" s="8" t="s">
        <v>5</v>
      </c>
      <c r="C7" s="9"/>
      <c r="D7" s="9"/>
      <c r="E7" s="9"/>
      <c r="F7" s="9"/>
      <c r="G7" s="9"/>
      <c r="H7" s="10"/>
    </row>
    <row r="8" ht="18.75" customHeight="1">
      <c r="A8" s="11" t="s">
        <v>6</v>
      </c>
      <c r="B8" s="12"/>
      <c r="C8" s="13"/>
      <c r="D8" s="13"/>
      <c r="E8" s="13"/>
      <c r="F8" s="13"/>
      <c r="G8" s="13"/>
      <c r="H8" s="14"/>
    </row>
    <row r="9" ht="53.25" customHeight="1">
      <c r="A9" s="15" t="s">
        <v>7</v>
      </c>
      <c r="B9" s="15" t="s">
        <v>8</v>
      </c>
      <c r="C9" s="15" t="s">
        <v>9</v>
      </c>
      <c r="D9" s="16" t="s">
        <v>10</v>
      </c>
      <c r="E9" s="17" t="s">
        <v>11</v>
      </c>
      <c r="F9" s="18"/>
      <c r="G9" s="19" t="s">
        <v>12</v>
      </c>
      <c r="H9" s="20" t="s">
        <v>13</v>
      </c>
    </row>
    <row r="10" ht="30">
      <c r="A10" s="21"/>
      <c r="B10" s="21"/>
      <c r="C10" s="21"/>
      <c r="D10" s="22"/>
      <c r="E10" s="23" t="s">
        <v>14</v>
      </c>
      <c r="F10" s="23" t="s">
        <v>15</v>
      </c>
      <c r="G10" s="24"/>
      <c r="H10" s="25"/>
    </row>
    <row r="11" ht="15">
      <c r="A11" s="26" t="s">
        <v>16</v>
      </c>
      <c r="B11" s="27"/>
      <c r="C11" s="28"/>
      <c r="D11" s="28"/>
      <c r="E11" s="29"/>
      <c r="F11" s="30"/>
      <c r="G11" s="31"/>
      <c r="H11" s="32"/>
    </row>
    <row r="12" ht="15">
      <c r="A12" s="33" t="s">
        <v>17</v>
      </c>
      <c r="B12" s="34" t="s">
        <v>18</v>
      </c>
      <c r="C12" s="34">
        <v>20</v>
      </c>
      <c r="D12" s="34" t="s">
        <v>19</v>
      </c>
      <c r="E12" s="35">
        <v>71</v>
      </c>
      <c r="F12" s="36">
        <f t="shared" ref="F12:F26" si="0">C12*E12</f>
        <v>1420</v>
      </c>
      <c r="G12" s="37">
        <f t="shared" ref="G12:G26" si="1">E12*1.1</f>
        <v>78.100000000000009</v>
      </c>
      <c r="H12" s="38">
        <v>4607055311264</v>
      </c>
    </row>
    <row r="13" ht="15">
      <c r="A13" s="39" t="s">
        <v>20</v>
      </c>
      <c r="B13" s="40" t="s">
        <v>18</v>
      </c>
      <c r="C13" s="40">
        <v>20</v>
      </c>
      <c r="D13" s="40" t="s">
        <v>19</v>
      </c>
      <c r="E13" s="41">
        <v>73</v>
      </c>
      <c r="F13" s="36">
        <f t="shared" si="0"/>
        <v>1460</v>
      </c>
      <c r="G13" s="37">
        <f t="shared" si="1"/>
        <v>80.300000000000011</v>
      </c>
      <c r="H13" s="42">
        <v>4607055311271</v>
      </c>
    </row>
    <row r="14" ht="15">
      <c r="A14" s="43" t="s">
        <v>21</v>
      </c>
      <c r="B14" s="44" t="s">
        <v>22</v>
      </c>
      <c r="C14" s="44">
        <v>15</v>
      </c>
      <c r="D14" s="44" t="s">
        <v>23</v>
      </c>
      <c r="E14" s="45">
        <v>71</v>
      </c>
      <c r="F14" s="36">
        <f t="shared" si="0"/>
        <v>1065</v>
      </c>
      <c r="G14" s="37">
        <f t="shared" si="1"/>
        <v>78.100000000000009</v>
      </c>
      <c r="H14" s="42">
        <v>4607055311080</v>
      </c>
    </row>
    <row r="15" ht="15">
      <c r="A15" s="43" t="s">
        <v>24</v>
      </c>
      <c r="B15" s="44" t="s">
        <v>22</v>
      </c>
      <c r="C15" s="44">
        <v>15</v>
      </c>
      <c r="D15" s="44" t="s">
        <v>23</v>
      </c>
      <c r="E15" s="45">
        <v>73</v>
      </c>
      <c r="F15" s="36">
        <f t="shared" si="0"/>
        <v>1095</v>
      </c>
      <c r="G15" s="37">
        <f t="shared" si="1"/>
        <v>80.300000000000011</v>
      </c>
      <c r="H15" s="42">
        <v>4607055311097</v>
      </c>
    </row>
    <row r="16" ht="15">
      <c r="A16" s="46" t="s">
        <v>25</v>
      </c>
      <c r="B16" s="40" t="s">
        <v>22</v>
      </c>
      <c r="C16" s="47">
        <v>12</v>
      </c>
      <c r="D16" s="47" t="s">
        <v>26</v>
      </c>
      <c r="E16" s="48">
        <v>89</v>
      </c>
      <c r="F16" s="36">
        <f t="shared" si="0"/>
        <v>1068</v>
      </c>
      <c r="G16" s="37">
        <f t="shared" si="1"/>
        <v>97.900000000000006</v>
      </c>
      <c r="H16" s="49">
        <v>4607055311219</v>
      </c>
    </row>
    <row r="17" ht="15">
      <c r="A17" s="50" t="s">
        <v>27</v>
      </c>
      <c r="B17" s="40" t="s">
        <v>22</v>
      </c>
      <c r="C17" s="40">
        <v>12</v>
      </c>
      <c r="D17" s="40" t="s">
        <v>26</v>
      </c>
      <c r="E17" s="41">
        <v>95</v>
      </c>
      <c r="F17" s="36">
        <f t="shared" si="0"/>
        <v>1140</v>
      </c>
      <c r="G17" s="37">
        <f t="shared" si="1"/>
        <v>104.50000000000001</v>
      </c>
      <c r="H17" s="42">
        <v>4607055311233</v>
      </c>
    </row>
    <row r="18" ht="15">
      <c r="A18" s="50" t="s">
        <v>28</v>
      </c>
      <c r="B18" s="40" t="s">
        <v>22</v>
      </c>
      <c r="C18" s="40">
        <v>12</v>
      </c>
      <c r="D18" s="40" t="s">
        <v>26</v>
      </c>
      <c r="E18" s="41">
        <v>99</v>
      </c>
      <c r="F18" s="36">
        <f t="shared" si="0"/>
        <v>1188</v>
      </c>
      <c r="G18" s="37">
        <f t="shared" si="1"/>
        <v>108.90000000000001</v>
      </c>
      <c r="H18" s="42">
        <v>4607055311240</v>
      </c>
    </row>
    <row r="19" ht="15">
      <c r="A19" s="50" t="s">
        <v>29</v>
      </c>
      <c r="B19" s="40" t="s">
        <v>22</v>
      </c>
      <c r="C19" s="40">
        <v>12</v>
      </c>
      <c r="D19" s="40" t="s">
        <v>26</v>
      </c>
      <c r="E19" s="41">
        <v>95</v>
      </c>
      <c r="F19" s="36">
        <f t="shared" si="0"/>
        <v>1140</v>
      </c>
      <c r="G19" s="37">
        <f t="shared" si="1"/>
        <v>104.50000000000001</v>
      </c>
      <c r="H19" s="42">
        <v>4607055310670</v>
      </c>
    </row>
    <row r="20" ht="15">
      <c r="A20" s="50" t="s">
        <v>30</v>
      </c>
      <c r="B20" s="40" t="s">
        <v>22</v>
      </c>
      <c r="C20" s="40">
        <v>12</v>
      </c>
      <c r="D20" s="40" t="s">
        <v>26</v>
      </c>
      <c r="E20" s="41">
        <v>99</v>
      </c>
      <c r="F20" s="36">
        <f t="shared" si="0"/>
        <v>1188</v>
      </c>
      <c r="G20" s="37">
        <f t="shared" si="1"/>
        <v>108.90000000000001</v>
      </c>
      <c r="H20" s="42">
        <v>4607055310687</v>
      </c>
    </row>
    <row r="21" s="51" customFormat="1" ht="15">
      <c r="A21" s="50" t="s">
        <v>31</v>
      </c>
      <c r="B21" s="40" t="s">
        <v>22</v>
      </c>
      <c r="C21" s="40">
        <v>12</v>
      </c>
      <c r="D21" s="40" t="s">
        <v>26</v>
      </c>
      <c r="E21" s="41">
        <v>95</v>
      </c>
      <c r="F21" s="36">
        <f t="shared" si="0"/>
        <v>1140</v>
      </c>
      <c r="G21" s="37">
        <f t="shared" si="1"/>
        <v>104.50000000000001</v>
      </c>
      <c r="H21" s="42">
        <v>4607055312070</v>
      </c>
    </row>
    <row r="22" s="51" customFormat="1" ht="15">
      <c r="A22" s="50" t="s">
        <v>32</v>
      </c>
      <c r="B22" s="40" t="s">
        <v>22</v>
      </c>
      <c r="C22" s="40">
        <v>12</v>
      </c>
      <c r="D22" s="40" t="s">
        <v>26</v>
      </c>
      <c r="E22" s="41">
        <v>99</v>
      </c>
      <c r="F22" s="36">
        <f t="shared" si="0"/>
        <v>1188</v>
      </c>
      <c r="G22" s="37">
        <f t="shared" si="1"/>
        <v>108.90000000000001</v>
      </c>
      <c r="H22" s="42">
        <v>4607055312087</v>
      </c>
    </row>
    <row r="23" ht="15">
      <c r="A23" s="39" t="s">
        <v>33</v>
      </c>
      <c r="B23" s="52" t="s">
        <v>22</v>
      </c>
      <c r="C23" s="52">
        <v>12</v>
      </c>
      <c r="D23" s="52" t="s">
        <v>26</v>
      </c>
      <c r="E23" s="53">
        <v>89</v>
      </c>
      <c r="F23" s="36">
        <f t="shared" si="0"/>
        <v>1068</v>
      </c>
      <c r="G23" s="37">
        <f t="shared" si="1"/>
        <v>97.900000000000006</v>
      </c>
      <c r="H23" s="54">
        <v>4607055312032</v>
      </c>
    </row>
    <row r="24" ht="15">
      <c r="A24" s="39" t="s">
        <v>34</v>
      </c>
      <c r="B24" s="52" t="s">
        <v>22</v>
      </c>
      <c r="C24" s="52">
        <v>12</v>
      </c>
      <c r="D24" s="52" t="s">
        <v>26</v>
      </c>
      <c r="E24" s="53">
        <v>95</v>
      </c>
      <c r="F24" s="36">
        <f t="shared" si="0"/>
        <v>1140</v>
      </c>
      <c r="G24" s="37">
        <f t="shared" si="1"/>
        <v>104.50000000000001</v>
      </c>
      <c r="H24" s="54">
        <v>4607055312049</v>
      </c>
    </row>
    <row r="25" ht="15">
      <c r="A25" s="39" t="s">
        <v>35</v>
      </c>
      <c r="B25" s="52" t="s">
        <v>22</v>
      </c>
      <c r="C25" s="52">
        <v>12</v>
      </c>
      <c r="D25" s="52" t="s">
        <v>26</v>
      </c>
      <c r="E25" s="53">
        <v>99</v>
      </c>
      <c r="F25" s="36">
        <f t="shared" si="0"/>
        <v>1188</v>
      </c>
      <c r="G25" s="37">
        <f t="shared" si="1"/>
        <v>108.90000000000001</v>
      </c>
      <c r="H25" s="54">
        <v>4607055312056</v>
      </c>
    </row>
    <row r="26" ht="15">
      <c r="A26" s="55" t="s">
        <v>36</v>
      </c>
      <c r="B26" s="56" t="s">
        <v>22</v>
      </c>
      <c r="C26" s="57">
        <v>12</v>
      </c>
      <c r="D26" s="57" t="s">
        <v>26</v>
      </c>
      <c r="E26" s="58">
        <v>107</v>
      </c>
      <c r="F26" s="36">
        <f t="shared" si="0"/>
        <v>1284</v>
      </c>
      <c r="G26" s="37">
        <f t="shared" si="1"/>
        <v>117.7</v>
      </c>
      <c r="H26" s="59">
        <v>4607055312063</v>
      </c>
    </row>
    <row r="27" ht="15">
      <c r="A27" s="26" t="s">
        <v>37</v>
      </c>
      <c r="B27" s="60"/>
      <c r="C27" s="28"/>
      <c r="D27" s="28"/>
      <c r="E27" s="61"/>
      <c r="F27" s="29"/>
      <c r="G27" s="62"/>
      <c r="H27" s="63"/>
    </row>
    <row r="28" ht="15">
      <c r="A28" s="33" t="s">
        <v>38</v>
      </c>
      <c r="B28" s="64"/>
      <c r="C28" s="64"/>
      <c r="D28" s="64" t="s">
        <v>39</v>
      </c>
      <c r="E28" s="65">
        <v>620</v>
      </c>
      <c r="F28" s="66"/>
      <c r="G28" s="67">
        <f t="shared" ref="G28:G34" si="2">E28*1.073</f>
        <v>665.25999999999999</v>
      </c>
      <c r="H28" s="38"/>
    </row>
    <row r="29" ht="15">
      <c r="A29" s="39" t="s">
        <v>40</v>
      </c>
      <c r="B29" s="52"/>
      <c r="C29" s="52"/>
      <c r="D29" s="52" t="s">
        <v>39</v>
      </c>
      <c r="E29" s="53">
        <v>880</v>
      </c>
      <c r="F29" s="68"/>
      <c r="G29" s="67">
        <f t="shared" si="2"/>
        <v>944.24000000000001</v>
      </c>
      <c r="H29" s="69">
        <v>4607055311387</v>
      </c>
    </row>
    <row r="30" ht="15">
      <c r="A30" s="39" t="s">
        <v>41</v>
      </c>
      <c r="B30" s="52"/>
      <c r="C30" s="52"/>
      <c r="D30" s="52" t="s">
        <v>39</v>
      </c>
      <c r="E30" s="53">
        <v>880</v>
      </c>
      <c r="F30" s="68"/>
      <c r="G30" s="67">
        <f t="shared" si="2"/>
        <v>944.24000000000001</v>
      </c>
      <c r="H30" s="69">
        <v>4607055311448</v>
      </c>
    </row>
    <row r="31" ht="15">
      <c r="A31" s="39" t="s">
        <v>42</v>
      </c>
      <c r="B31" s="52"/>
      <c r="C31" s="52"/>
      <c r="D31" s="52" t="s">
        <v>39</v>
      </c>
      <c r="E31" s="53">
        <v>880</v>
      </c>
      <c r="F31" s="68"/>
      <c r="G31" s="67">
        <f t="shared" si="2"/>
        <v>944.24000000000001</v>
      </c>
      <c r="H31" s="69">
        <v>4607055311356</v>
      </c>
    </row>
    <row r="32" s="51" customFormat="1" ht="15">
      <c r="A32" s="70" t="s">
        <v>43</v>
      </c>
      <c r="B32" s="71"/>
      <c r="C32" s="71"/>
      <c r="D32" s="52" t="s">
        <v>44</v>
      </c>
      <c r="E32" s="72">
        <v>690</v>
      </c>
      <c r="F32" s="73"/>
      <c r="G32" s="67">
        <f t="shared" si="2"/>
        <v>740.37</v>
      </c>
      <c r="H32" s="74">
        <v>4607055312117</v>
      </c>
    </row>
    <row r="33" s="51" customFormat="1" ht="15">
      <c r="A33" s="70" t="s">
        <v>45</v>
      </c>
      <c r="B33" s="71"/>
      <c r="C33" s="71"/>
      <c r="D33" s="52" t="s">
        <v>39</v>
      </c>
      <c r="E33" s="72">
        <v>690</v>
      </c>
      <c r="F33" s="73"/>
      <c r="G33" s="67">
        <f t="shared" si="2"/>
        <v>740.37</v>
      </c>
      <c r="H33" s="74">
        <v>4607055311424</v>
      </c>
    </row>
    <row r="34" ht="15">
      <c r="A34" s="75" t="s">
        <v>46</v>
      </c>
      <c r="B34" s="76" t="s">
        <v>47</v>
      </c>
      <c r="C34" s="76">
        <v>16</v>
      </c>
      <c r="D34" s="76" t="s">
        <v>48</v>
      </c>
      <c r="E34" s="77">
        <v>68</v>
      </c>
      <c r="F34" s="78">
        <f>E34*16</f>
        <v>1088</v>
      </c>
      <c r="G34" s="67">
        <f t="shared" si="2"/>
        <v>72.963999999999999</v>
      </c>
      <c r="H34" s="79">
        <v>4607055311301</v>
      </c>
    </row>
    <row r="35" ht="15">
      <c r="A35" s="26" t="s">
        <v>49</v>
      </c>
      <c r="B35" s="28"/>
      <c r="C35" s="28"/>
      <c r="D35" s="28"/>
      <c r="E35" s="61"/>
      <c r="F35" s="29" t="s">
        <v>50</v>
      </c>
      <c r="G35" s="62"/>
      <c r="H35" s="63"/>
    </row>
    <row r="36" ht="15">
      <c r="A36" s="80" t="s">
        <v>51</v>
      </c>
      <c r="B36" s="34"/>
      <c r="C36" s="34">
        <v>12</v>
      </c>
      <c r="D36" s="34" t="s">
        <v>52</v>
      </c>
      <c r="E36" s="35">
        <v>35</v>
      </c>
      <c r="F36" s="36">
        <f t="shared" ref="F36:F80" si="3">C36*E36</f>
        <v>420</v>
      </c>
      <c r="G36" s="81">
        <f t="shared" ref="G36:G38" si="4">E36*1.15</f>
        <v>40.25</v>
      </c>
      <c r="H36" s="82">
        <v>4607055310939</v>
      </c>
    </row>
    <row r="37" ht="15">
      <c r="A37" s="83" t="s">
        <v>53</v>
      </c>
      <c r="B37" s="84"/>
      <c r="C37" s="85">
        <v>6</v>
      </c>
      <c r="D37" s="85" t="s">
        <v>52</v>
      </c>
      <c r="E37" s="45">
        <v>40</v>
      </c>
      <c r="F37" s="86">
        <f t="shared" si="3"/>
        <v>240</v>
      </c>
      <c r="G37" s="81">
        <f t="shared" si="4"/>
        <v>46</v>
      </c>
      <c r="H37" s="49">
        <v>4607055311325</v>
      </c>
    </row>
    <row r="38" ht="15">
      <c r="A38" s="70" t="s">
        <v>54</v>
      </c>
      <c r="B38" s="71"/>
      <c r="C38" s="71">
        <v>2</v>
      </c>
      <c r="D38" s="71" t="s">
        <v>52</v>
      </c>
      <c r="E38" s="72">
        <v>65</v>
      </c>
      <c r="F38" s="73">
        <f t="shared" si="3"/>
        <v>130</v>
      </c>
      <c r="G38" s="81">
        <f t="shared" si="4"/>
        <v>74.75</v>
      </c>
      <c r="H38" s="87">
        <v>4607055310656</v>
      </c>
    </row>
    <row r="39" ht="15">
      <c r="A39" s="26" t="s">
        <v>55</v>
      </c>
      <c r="B39" s="28"/>
      <c r="C39" s="28"/>
      <c r="D39" s="28"/>
      <c r="E39" s="61"/>
      <c r="F39" s="29"/>
      <c r="G39" s="62"/>
      <c r="H39" s="63"/>
    </row>
    <row r="40" ht="15">
      <c r="A40" s="80" t="s">
        <v>56</v>
      </c>
      <c r="B40" s="34" t="s">
        <v>47</v>
      </c>
      <c r="C40" s="34">
        <v>16</v>
      </c>
      <c r="D40" s="34" t="s">
        <v>57</v>
      </c>
      <c r="E40" s="35">
        <v>53</v>
      </c>
      <c r="F40" s="36">
        <f t="shared" si="3"/>
        <v>848</v>
      </c>
      <c r="G40" s="81">
        <f t="shared" ref="G40:G50" si="5">E40*1.1</f>
        <v>58.300000000000004</v>
      </c>
      <c r="H40" s="82">
        <v>4607055310465</v>
      </c>
    </row>
    <row r="41" ht="15">
      <c r="A41" s="50" t="s">
        <v>58</v>
      </c>
      <c r="B41" s="40" t="s">
        <v>47</v>
      </c>
      <c r="C41" s="40">
        <v>16</v>
      </c>
      <c r="D41" s="40" t="s">
        <v>57</v>
      </c>
      <c r="E41" s="41">
        <v>53</v>
      </c>
      <c r="F41" s="88">
        <f t="shared" si="3"/>
        <v>848</v>
      </c>
      <c r="G41" s="81">
        <f t="shared" si="5"/>
        <v>58.300000000000004</v>
      </c>
      <c r="H41" s="42">
        <v>4607055310458</v>
      </c>
    </row>
    <row r="42" s="51" customFormat="1" ht="15">
      <c r="A42" s="50" t="s">
        <v>59</v>
      </c>
      <c r="B42" s="40" t="s">
        <v>47</v>
      </c>
      <c r="C42" s="40">
        <v>16</v>
      </c>
      <c r="D42" s="40" t="s">
        <v>57</v>
      </c>
      <c r="E42" s="41">
        <v>53</v>
      </c>
      <c r="F42" s="88">
        <v>848</v>
      </c>
      <c r="G42" s="81">
        <v>58.299999999999997</v>
      </c>
      <c r="H42" s="42">
        <v>4607055312209</v>
      </c>
    </row>
    <row r="43" s="51" customFormat="1" ht="15">
      <c r="A43" s="50" t="s">
        <v>60</v>
      </c>
      <c r="B43" s="40" t="s">
        <v>47</v>
      </c>
      <c r="C43" s="40">
        <v>16</v>
      </c>
      <c r="D43" s="40" t="s">
        <v>57</v>
      </c>
      <c r="E43" s="41">
        <v>53</v>
      </c>
      <c r="F43" s="88">
        <v>848</v>
      </c>
      <c r="G43" s="81">
        <v>58.299999999999997</v>
      </c>
      <c r="H43" s="42">
        <v>4607055312216</v>
      </c>
    </row>
    <row r="44" s="51" customFormat="1" ht="15">
      <c r="A44" s="50" t="s">
        <v>61</v>
      </c>
      <c r="B44" s="40" t="s">
        <v>47</v>
      </c>
      <c r="C44" s="40">
        <v>12</v>
      </c>
      <c r="D44" s="40" t="s">
        <v>19</v>
      </c>
      <c r="E44" s="41">
        <v>66</v>
      </c>
      <c r="F44" s="88">
        <f t="shared" si="3"/>
        <v>792</v>
      </c>
      <c r="G44" s="81">
        <f t="shared" si="5"/>
        <v>72.600000000000009</v>
      </c>
      <c r="H44" s="42">
        <v>4607055311189</v>
      </c>
    </row>
    <row r="45" ht="15">
      <c r="A45" s="43" t="s">
        <v>62</v>
      </c>
      <c r="B45" s="44" t="s">
        <v>63</v>
      </c>
      <c r="C45" s="44">
        <v>24</v>
      </c>
      <c r="D45" s="44" t="s">
        <v>19</v>
      </c>
      <c r="E45" s="89">
        <v>84</v>
      </c>
      <c r="F45" s="90">
        <f t="shared" si="3"/>
        <v>2016</v>
      </c>
      <c r="G45" s="81">
        <f t="shared" si="5"/>
        <v>92.400000000000006</v>
      </c>
      <c r="H45" s="49">
        <v>4607055311288</v>
      </c>
    </row>
    <row r="46" ht="15">
      <c r="A46" s="50" t="s">
        <v>64</v>
      </c>
      <c r="B46" s="40" t="s">
        <v>63</v>
      </c>
      <c r="C46" s="40">
        <v>24</v>
      </c>
      <c r="D46" s="40" t="s">
        <v>19</v>
      </c>
      <c r="E46" s="41">
        <v>88</v>
      </c>
      <c r="F46" s="88">
        <f t="shared" si="3"/>
        <v>2112</v>
      </c>
      <c r="G46" s="81">
        <f t="shared" si="5"/>
        <v>96.800000000000011</v>
      </c>
      <c r="H46" s="42">
        <v>4607055310106</v>
      </c>
    </row>
    <row r="47" ht="15">
      <c r="A47" s="50" t="s">
        <v>65</v>
      </c>
      <c r="B47" s="40" t="s">
        <v>63</v>
      </c>
      <c r="C47" s="40">
        <v>24</v>
      </c>
      <c r="D47" s="40" t="s">
        <v>66</v>
      </c>
      <c r="E47" s="41">
        <v>87</v>
      </c>
      <c r="F47" s="88">
        <f t="shared" si="3"/>
        <v>2088</v>
      </c>
      <c r="G47" s="81">
        <f t="shared" si="5"/>
        <v>95.700000000000003</v>
      </c>
      <c r="H47" s="42">
        <v>4607055310250</v>
      </c>
    </row>
    <row r="48" ht="15">
      <c r="A48" s="50" t="s">
        <v>67</v>
      </c>
      <c r="B48" s="40" t="s">
        <v>63</v>
      </c>
      <c r="C48" s="40">
        <v>24</v>
      </c>
      <c r="D48" s="40" t="s">
        <v>66</v>
      </c>
      <c r="E48" s="41">
        <v>87</v>
      </c>
      <c r="F48" s="88">
        <f t="shared" si="3"/>
        <v>2088</v>
      </c>
      <c r="G48" s="81">
        <f t="shared" si="5"/>
        <v>95.700000000000003</v>
      </c>
      <c r="H48" s="42">
        <v>4607055310267</v>
      </c>
    </row>
    <row r="49" ht="15">
      <c r="A49" s="91" t="s">
        <v>68</v>
      </c>
      <c r="B49" s="92" t="s">
        <v>18</v>
      </c>
      <c r="C49" s="92">
        <v>5</v>
      </c>
      <c r="D49" s="92" t="s">
        <v>19</v>
      </c>
      <c r="E49" s="93">
        <v>460</v>
      </c>
      <c r="F49" s="94">
        <f t="shared" si="3"/>
        <v>2300</v>
      </c>
      <c r="G49" s="81">
        <f t="shared" si="5"/>
        <v>506.00000000000006</v>
      </c>
      <c r="H49" s="87">
        <v>4607055312131</v>
      </c>
    </row>
    <row r="50" ht="15">
      <c r="A50" s="95" t="s">
        <v>69</v>
      </c>
      <c r="B50" s="96" t="s">
        <v>18</v>
      </c>
      <c r="C50" s="96">
        <v>20</v>
      </c>
      <c r="D50" s="96" t="s">
        <v>70</v>
      </c>
      <c r="E50" s="97">
        <v>33</v>
      </c>
      <c r="F50" s="98">
        <f t="shared" si="3"/>
        <v>660</v>
      </c>
      <c r="G50" s="81">
        <f t="shared" si="5"/>
        <v>36.300000000000004</v>
      </c>
      <c r="H50" s="99">
        <v>4607055310519</v>
      </c>
    </row>
    <row r="51" ht="15">
      <c r="A51" s="26" t="s">
        <v>71</v>
      </c>
      <c r="B51" s="28"/>
      <c r="C51" s="28"/>
      <c r="D51" s="28"/>
      <c r="E51" s="61"/>
      <c r="F51" s="29"/>
      <c r="G51" s="62"/>
      <c r="H51" s="63"/>
    </row>
    <row r="52" ht="15">
      <c r="A52" s="80" t="s">
        <v>72</v>
      </c>
      <c r="B52" s="34" t="s">
        <v>47</v>
      </c>
      <c r="C52" s="34">
        <v>16</v>
      </c>
      <c r="D52" s="34" t="s">
        <v>57</v>
      </c>
      <c r="E52" s="35">
        <v>32</v>
      </c>
      <c r="F52" s="36">
        <f t="shared" si="3"/>
        <v>512</v>
      </c>
      <c r="G52" s="81">
        <f t="shared" ref="G52:G64" si="6">E52*1.15</f>
        <v>36.799999999999997</v>
      </c>
      <c r="H52" s="82">
        <v>4607055310441</v>
      </c>
    </row>
    <row r="53" ht="15">
      <c r="A53" s="50" t="s">
        <v>73</v>
      </c>
      <c r="B53" s="40" t="s">
        <v>47</v>
      </c>
      <c r="C53" s="40">
        <v>16</v>
      </c>
      <c r="D53" s="40" t="s">
        <v>57</v>
      </c>
      <c r="E53" s="35">
        <v>32</v>
      </c>
      <c r="F53" s="36">
        <f t="shared" si="3"/>
        <v>512</v>
      </c>
      <c r="G53" s="81">
        <f t="shared" si="6"/>
        <v>36.799999999999997</v>
      </c>
      <c r="H53" s="42">
        <v>4607055310434</v>
      </c>
    </row>
    <row r="54" ht="15">
      <c r="A54" s="50" t="s">
        <v>74</v>
      </c>
      <c r="B54" s="40" t="s">
        <v>47</v>
      </c>
      <c r="C54" s="40">
        <v>16</v>
      </c>
      <c r="D54" s="40" t="s">
        <v>57</v>
      </c>
      <c r="E54" s="35">
        <v>32</v>
      </c>
      <c r="F54" s="36">
        <f t="shared" si="3"/>
        <v>512</v>
      </c>
      <c r="G54" s="81">
        <f t="shared" si="6"/>
        <v>36.799999999999997</v>
      </c>
      <c r="H54" s="42">
        <v>4607055310540</v>
      </c>
    </row>
    <row r="55" ht="15">
      <c r="A55" s="50" t="s">
        <v>75</v>
      </c>
      <c r="B55" s="40" t="s">
        <v>47</v>
      </c>
      <c r="C55" s="40">
        <v>16</v>
      </c>
      <c r="D55" s="40" t="s">
        <v>57</v>
      </c>
      <c r="E55" s="35">
        <v>32</v>
      </c>
      <c r="F55" s="36">
        <f t="shared" si="3"/>
        <v>512</v>
      </c>
      <c r="G55" s="81">
        <f t="shared" si="6"/>
        <v>36.799999999999997</v>
      </c>
      <c r="H55" s="42">
        <v>4607055310557</v>
      </c>
    </row>
    <row r="56" ht="15">
      <c r="A56" s="50" t="s">
        <v>76</v>
      </c>
      <c r="B56" s="40" t="s">
        <v>47</v>
      </c>
      <c r="C56" s="40">
        <v>16</v>
      </c>
      <c r="D56" s="40" t="s">
        <v>57</v>
      </c>
      <c r="E56" s="41">
        <v>32</v>
      </c>
      <c r="F56" s="36">
        <f t="shared" si="3"/>
        <v>512</v>
      </c>
      <c r="G56" s="81">
        <f t="shared" si="6"/>
        <v>36.799999999999997</v>
      </c>
      <c r="H56" s="42">
        <v>4607055311073</v>
      </c>
    </row>
    <row r="57" ht="15">
      <c r="A57" s="50" t="s">
        <v>77</v>
      </c>
      <c r="B57" s="40" t="s">
        <v>47</v>
      </c>
      <c r="C57" s="40">
        <v>16</v>
      </c>
      <c r="D57" s="40" t="s">
        <v>57</v>
      </c>
      <c r="E57" s="41">
        <v>32</v>
      </c>
      <c r="F57" s="36">
        <f t="shared" si="3"/>
        <v>512</v>
      </c>
      <c r="G57" s="81">
        <f t="shared" si="6"/>
        <v>36.799999999999997</v>
      </c>
      <c r="H57" s="87">
        <v>4607055311066</v>
      </c>
    </row>
    <row r="58" ht="15">
      <c r="A58" s="39" t="s">
        <v>78</v>
      </c>
      <c r="B58" s="52" t="s">
        <v>22</v>
      </c>
      <c r="C58" s="52">
        <v>15</v>
      </c>
      <c r="D58" s="52" t="s">
        <v>70</v>
      </c>
      <c r="E58" s="53">
        <v>69</v>
      </c>
      <c r="F58" s="36">
        <f t="shared" si="3"/>
        <v>1035</v>
      </c>
      <c r="G58" s="81">
        <f t="shared" si="6"/>
        <v>79.349999999999994</v>
      </c>
      <c r="H58" s="54">
        <v>4607055312025</v>
      </c>
    </row>
    <row r="59" ht="15">
      <c r="A59" s="50" t="s">
        <v>79</v>
      </c>
      <c r="B59" s="40" t="s">
        <v>22</v>
      </c>
      <c r="C59" s="40">
        <v>15</v>
      </c>
      <c r="D59" s="40" t="s">
        <v>70</v>
      </c>
      <c r="E59" s="41">
        <v>69</v>
      </c>
      <c r="F59" s="36">
        <f t="shared" si="3"/>
        <v>1035</v>
      </c>
      <c r="G59" s="81">
        <f t="shared" si="6"/>
        <v>79.349999999999994</v>
      </c>
      <c r="H59" s="42">
        <v>4607055311202</v>
      </c>
    </row>
    <row r="60" ht="15">
      <c r="A60" s="50" t="s">
        <v>80</v>
      </c>
      <c r="B60" s="40" t="s">
        <v>22</v>
      </c>
      <c r="C60" s="40">
        <v>15</v>
      </c>
      <c r="D60" s="40" t="s">
        <v>70</v>
      </c>
      <c r="E60" s="41">
        <v>69</v>
      </c>
      <c r="F60" s="36">
        <f t="shared" si="3"/>
        <v>1035</v>
      </c>
      <c r="G60" s="81">
        <f t="shared" si="6"/>
        <v>79.349999999999994</v>
      </c>
      <c r="H60" s="42">
        <v>4607055311110</v>
      </c>
    </row>
    <row r="61" ht="15">
      <c r="A61" s="91" t="s">
        <v>81</v>
      </c>
      <c r="B61" s="92" t="s">
        <v>22</v>
      </c>
      <c r="C61" s="92">
        <v>15</v>
      </c>
      <c r="D61" s="92" t="s">
        <v>70</v>
      </c>
      <c r="E61" s="93">
        <v>69</v>
      </c>
      <c r="F61" s="100">
        <f t="shared" si="3"/>
        <v>1035</v>
      </c>
      <c r="G61" s="101">
        <f t="shared" si="6"/>
        <v>79.349999999999994</v>
      </c>
      <c r="H61" s="87">
        <v>4607055311127</v>
      </c>
    </row>
    <row r="62" ht="15">
      <c r="A62" s="102" t="s">
        <v>82</v>
      </c>
      <c r="B62" s="103" t="s">
        <v>22</v>
      </c>
      <c r="C62" s="103">
        <v>15</v>
      </c>
      <c r="D62" s="103" t="s">
        <v>70</v>
      </c>
      <c r="E62" s="104">
        <v>69</v>
      </c>
      <c r="F62" s="105">
        <f t="shared" si="3"/>
        <v>1035</v>
      </c>
      <c r="G62" s="106">
        <f t="shared" si="6"/>
        <v>79.349999999999994</v>
      </c>
      <c r="H62" s="107">
        <v>4607055311318</v>
      </c>
    </row>
    <row r="63" s="51" customFormat="1" ht="15">
      <c r="A63" s="102" t="s">
        <v>83</v>
      </c>
      <c r="B63" s="103" t="s">
        <v>22</v>
      </c>
      <c r="C63" s="103">
        <v>15</v>
      </c>
      <c r="D63" s="103" t="s">
        <v>70</v>
      </c>
      <c r="E63" s="104">
        <v>69</v>
      </c>
      <c r="F63" s="105">
        <f t="shared" si="3"/>
        <v>1035</v>
      </c>
      <c r="G63" s="106">
        <f t="shared" si="6"/>
        <v>79.349999999999994</v>
      </c>
      <c r="H63" s="107">
        <v>4607055312179</v>
      </c>
    </row>
    <row r="64" s="51" customFormat="1" ht="15">
      <c r="A64" s="108" t="s">
        <v>84</v>
      </c>
      <c r="B64" s="109" t="s">
        <v>22</v>
      </c>
      <c r="C64" s="109">
        <v>15</v>
      </c>
      <c r="D64" s="109" t="s">
        <v>70</v>
      </c>
      <c r="E64" s="110">
        <v>69</v>
      </c>
      <c r="F64" s="111">
        <f t="shared" si="3"/>
        <v>1035</v>
      </c>
      <c r="G64" s="112">
        <f t="shared" si="6"/>
        <v>79.349999999999994</v>
      </c>
      <c r="H64" s="113">
        <v>4607055312162</v>
      </c>
    </row>
    <row r="65" ht="16.5">
      <c r="A65" s="114" t="s">
        <v>85</v>
      </c>
      <c r="B65" s="60"/>
      <c r="C65" s="60"/>
      <c r="D65" s="60"/>
      <c r="E65" s="115"/>
      <c r="F65" s="116"/>
      <c r="G65" s="117"/>
      <c r="H65" s="118"/>
    </row>
    <row r="66" ht="15.75">
      <c r="A66" s="119" t="s">
        <v>86</v>
      </c>
      <c r="B66" s="120" t="s">
        <v>22</v>
      </c>
      <c r="C66" s="120">
        <v>15</v>
      </c>
      <c r="D66" s="120" t="s">
        <v>70</v>
      </c>
      <c r="E66" s="121">
        <v>71</v>
      </c>
      <c r="F66" s="122">
        <f t="shared" si="3"/>
        <v>1065</v>
      </c>
      <c r="G66" s="123">
        <f t="shared" ref="G66:G80" si="7">E66*1.1</f>
        <v>78.100000000000009</v>
      </c>
      <c r="H66" s="82">
        <v>4607055310847</v>
      </c>
    </row>
    <row r="67" ht="15.75">
      <c r="A67" s="43" t="s">
        <v>87</v>
      </c>
      <c r="B67" s="44" t="s">
        <v>22</v>
      </c>
      <c r="C67" s="44">
        <v>15</v>
      </c>
      <c r="D67" s="44" t="s">
        <v>70</v>
      </c>
      <c r="E67" s="89">
        <v>69</v>
      </c>
      <c r="F67" s="122">
        <f t="shared" si="3"/>
        <v>1035</v>
      </c>
      <c r="G67" s="123">
        <f t="shared" si="7"/>
        <v>75.900000000000006</v>
      </c>
      <c r="H67" s="49">
        <v>4607055311295</v>
      </c>
    </row>
    <row r="68" ht="15.75">
      <c r="A68" s="46" t="s">
        <v>88</v>
      </c>
      <c r="B68" s="47" t="s">
        <v>18</v>
      </c>
      <c r="C68" s="47">
        <v>20</v>
      </c>
      <c r="D68" s="47" t="s">
        <v>70</v>
      </c>
      <c r="E68" s="48">
        <v>61</v>
      </c>
      <c r="F68" s="122">
        <f t="shared" si="3"/>
        <v>1220</v>
      </c>
      <c r="G68" s="123">
        <f t="shared" si="7"/>
        <v>67.100000000000009</v>
      </c>
      <c r="H68" s="42">
        <v>4607055310953</v>
      </c>
    </row>
    <row r="69" ht="15.75">
      <c r="A69" s="46" t="s">
        <v>88</v>
      </c>
      <c r="B69" s="47" t="s">
        <v>22</v>
      </c>
      <c r="C69" s="47">
        <v>15</v>
      </c>
      <c r="D69" s="47" t="s">
        <v>70</v>
      </c>
      <c r="E69" s="48">
        <v>71</v>
      </c>
      <c r="F69" s="122">
        <f t="shared" si="3"/>
        <v>1065</v>
      </c>
      <c r="G69" s="123">
        <f t="shared" si="7"/>
        <v>78.100000000000009</v>
      </c>
      <c r="H69" s="42">
        <v>4607055310854</v>
      </c>
    </row>
    <row r="70" ht="15.75">
      <c r="A70" s="46" t="s">
        <v>89</v>
      </c>
      <c r="B70" s="47" t="s">
        <v>22</v>
      </c>
      <c r="C70" s="47">
        <v>15</v>
      </c>
      <c r="D70" s="47" t="s">
        <v>70</v>
      </c>
      <c r="E70" s="48">
        <v>108</v>
      </c>
      <c r="F70" s="122">
        <f t="shared" si="3"/>
        <v>1620</v>
      </c>
      <c r="G70" s="123">
        <f t="shared" si="7"/>
        <v>118.80000000000001</v>
      </c>
      <c r="H70" s="42">
        <v>4607055311196</v>
      </c>
    </row>
    <row r="71" s="51" customFormat="1" ht="15.75">
      <c r="A71" s="46" t="s">
        <v>90</v>
      </c>
      <c r="B71" s="47" t="s">
        <v>18</v>
      </c>
      <c r="C71" s="47">
        <v>20</v>
      </c>
      <c r="D71" s="47" t="s">
        <v>70</v>
      </c>
      <c r="E71" s="48">
        <v>61</v>
      </c>
      <c r="F71" s="122">
        <f t="shared" si="3"/>
        <v>1220</v>
      </c>
      <c r="G71" s="123">
        <f t="shared" si="7"/>
        <v>67.100000000000009</v>
      </c>
      <c r="H71" s="42">
        <v>4607055310977</v>
      </c>
    </row>
    <row r="72" ht="15.75">
      <c r="A72" s="46" t="s">
        <v>90</v>
      </c>
      <c r="B72" s="47" t="s">
        <v>22</v>
      </c>
      <c r="C72" s="47">
        <v>15</v>
      </c>
      <c r="D72" s="47" t="s">
        <v>70</v>
      </c>
      <c r="E72" s="48">
        <v>71</v>
      </c>
      <c r="F72" s="122">
        <f t="shared" si="3"/>
        <v>1065</v>
      </c>
      <c r="G72" s="123">
        <f t="shared" si="7"/>
        <v>78.100000000000009</v>
      </c>
      <c r="H72" s="42">
        <v>4607055310144</v>
      </c>
    </row>
    <row r="73" ht="15.75">
      <c r="A73" s="46" t="s">
        <v>91</v>
      </c>
      <c r="B73" s="47" t="s">
        <v>18</v>
      </c>
      <c r="C73" s="47">
        <v>20</v>
      </c>
      <c r="D73" s="47" t="s">
        <v>70</v>
      </c>
      <c r="E73" s="48">
        <v>61</v>
      </c>
      <c r="F73" s="122">
        <f t="shared" si="3"/>
        <v>1220</v>
      </c>
      <c r="G73" s="123">
        <f t="shared" si="7"/>
        <v>67.100000000000009</v>
      </c>
      <c r="H73" s="42">
        <v>4607055310960</v>
      </c>
    </row>
    <row r="74" ht="16.5">
      <c r="A74" s="124" t="s">
        <v>91</v>
      </c>
      <c r="B74" s="125" t="s">
        <v>22</v>
      </c>
      <c r="C74" s="125">
        <v>15</v>
      </c>
      <c r="D74" s="125" t="s">
        <v>70</v>
      </c>
      <c r="E74" s="126">
        <v>71</v>
      </c>
      <c r="F74" s="122">
        <f t="shared" si="3"/>
        <v>1065</v>
      </c>
      <c r="G74" s="127">
        <f t="shared" si="7"/>
        <v>78.100000000000009</v>
      </c>
      <c r="H74" s="87">
        <v>4607055310861</v>
      </c>
    </row>
    <row r="75" ht="16.5">
      <c r="A75" s="128" t="s">
        <v>92</v>
      </c>
      <c r="B75" s="129"/>
      <c r="C75" s="129"/>
      <c r="D75" s="129"/>
      <c r="E75" s="130"/>
      <c r="F75" s="130"/>
      <c r="G75" s="131"/>
      <c r="H75" s="132"/>
    </row>
    <row r="76" ht="16.5">
      <c r="A76" s="133" t="s">
        <v>93</v>
      </c>
      <c r="B76" s="134" t="s">
        <v>63</v>
      </c>
      <c r="C76" s="134">
        <v>30</v>
      </c>
      <c r="D76" s="134" t="s">
        <v>39</v>
      </c>
      <c r="E76" s="135">
        <v>175</v>
      </c>
      <c r="F76" s="136">
        <f t="shared" si="3"/>
        <v>5250</v>
      </c>
      <c r="G76" s="123">
        <f t="shared" si="7"/>
        <v>192.50000000000003</v>
      </c>
      <c r="H76" s="54">
        <v>4607055310168</v>
      </c>
    </row>
    <row r="77" ht="16.5">
      <c r="A77" s="114" t="s">
        <v>94</v>
      </c>
      <c r="B77" s="28"/>
      <c r="C77" s="28"/>
      <c r="D77" s="28"/>
      <c r="E77" s="61"/>
      <c r="F77" s="29"/>
      <c r="G77" s="62"/>
      <c r="H77" s="63"/>
    </row>
    <row r="78" ht="16.5">
      <c r="A78" s="137" t="s">
        <v>95</v>
      </c>
      <c r="B78" s="138" t="s">
        <v>22</v>
      </c>
      <c r="C78" s="138">
        <v>15</v>
      </c>
      <c r="D78" s="138" t="s">
        <v>70</v>
      </c>
      <c r="E78" s="139">
        <v>70</v>
      </c>
      <c r="F78" s="100">
        <f t="shared" si="3"/>
        <v>1050</v>
      </c>
      <c r="G78" s="101">
        <f t="shared" si="7"/>
        <v>77</v>
      </c>
      <c r="H78" s="140">
        <v>4607055310809</v>
      </c>
    </row>
    <row r="79" ht="15.75">
      <c r="A79" s="141" t="s">
        <v>96</v>
      </c>
      <c r="B79" s="142" t="s">
        <v>22</v>
      </c>
      <c r="C79" s="142">
        <v>15</v>
      </c>
      <c r="D79" s="142" t="s">
        <v>70</v>
      </c>
      <c r="E79" s="143">
        <v>123</v>
      </c>
      <c r="F79" s="144">
        <f t="shared" si="3"/>
        <v>1845</v>
      </c>
      <c r="G79" s="145">
        <f t="shared" si="7"/>
        <v>135.30000000000001</v>
      </c>
      <c r="H79" s="146">
        <v>4607055310816</v>
      </c>
    </row>
    <row r="80" ht="16.5">
      <c r="A80" s="147" t="s">
        <v>96</v>
      </c>
      <c r="B80" s="148" t="s">
        <v>18</v>
      </c>
      <c r="C80" s="148">
        <v>20</v>
      </c>
      <c r="D80" s="148" t="s">
        <v>70</v>
      </c>
      <c r="E80" s="149">
        <v>95</v>
      </c>
      <c r="F80" s="111">
        <f t="shared" si="3"/>
        <v>1900</v>
      </c>
      <c r="G80" s="112">
        <f t="shared" si="7"/>
        <v>104.50000000000001</v>
      </c>
      <c r="H80" s="150">
        <v>4607055310984</v>
      </c>
    </row>
    <row r="81" s="51" customFormat="1">
      <c r="A81" s="6" t="s">
        <v>97</v>
      </c>
      <c r="B81" s="6"/>
      <c r="C81" s="6"/>
      <c r="D81" s="6"/>
      <c r="E81" s="6"/>
      <c r="F81" s="6"/>
      <c r="G81" s="6"/>
      <c r="H81" s="6"/>
    </row>
    <row r="82" s="51" customFormat="1">
      <c r="A82" s="6"/>
      <c r="B82" s="6"/>
      <c r="C82" s="6"/>
      <c r="D82" s="6"/>
      <c r="E82" s="6"/>
      <c r="F82" s="6"/>
      <c r="G82" s="6"/>
      <c r="H82" s="6"/>
    </row>
    <row r="83" s="51" customFormat="1" ht="15.75">
      <c r="A83" s="151"/>
      <c r="B83" s="151"/>
      <c r="C83" s="151"/>
      <c r="D83" s="151"/>
      <c r="E83" s="151"/>
      <c r="F83" s="151"/>
      <c r="G83" s="151"/>
      <c r="H83" s="152"/>
    </row>
    <row r="84" s="51" customFormat="1" ht="15.75">
      <c r="A84" s="153" t="s">
        <v>98</v>
      </c>
      <c r="B84" s="153"/>
      <c r="C84" s="153"/>
      <c r="D84" s="153"/>
      <c r="E84" s="153"/>
      <c r="F84" s="153"/>
      <c r="G84" s="153"/>
      <c r="H84" s="153"/>
    </row>
    <row r="85" ht="15" customHeight="1"/>
    <row r="86" ht="15" customHeight="1">
      <c r="I86" s="51"/>
    </row>
    <row r="87">
      <c r="I87" s="51"/>
    </row>
  </sheetData>
  <mergeCells count="9">
    <mergeCell ref="A2:A4"/>
    <mergeCell ref="B7:H8"/>
    <mergeCell ref="A9:A10"/>
    <mergeCell ref="B9:B10"/>
    <mergeCell ref="C9:C10"/>
    <mergeCell ref="D9:D10"/>
    <mergeCell ref="E9:F9"/>
    <mergeCell ref="A81:H82"/>
    <mergeCell ref="A84:H84"/>
  </mergeCells>
  <printOptions headings="0" gridLines="1"/>
  <pageMargins left="0.03937007874015748" right="0.03937007874015748" top="0.74803149606299213" bottom="0.74803149606299213" header="0.31496062992125984" footer="0.31496062992125984"/>
  <pageSetup paperSize="9" scale="53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Кардашевская И.Е.</dc:creator>
  <cp:lastModifiedBy>Любовь Миронова</cp:lastModifiedBy>
  <cp:revision>3</cp:revision>
  <dcterms:created xsi:type="dcterms:W3CDTF">2015-06-05T18:19:34Z</dcterms:created>
  <dcterms:modified xsi:type="dcterms:W3CDTF">2024-04-04T05:52:54Z</dcterms:modified>
</cp:coreProperties>
</file>